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0C4CB4A9-11D3-42B2-B343-8094085C71B8}" xr6:coauthVersionLast="47" xr6:coauthVersionMax="47" xr10:uidLastSave="{00000000-0000-0000-0000-000000000000}"/>
  <bookViews>
    <workbookView xWindow="28680" yWindow="-120" windowWidth="29040" windowHeight="15720" tabRatio="387" xr2:uid="{00000000-000D-0000-FFFF-FFFF00000000}"/>
  </bookViews>
  <sheets>
    <sheet name="GEÇİCİ İŞÇİ" sheetId="5" r:id="rId1"/>
    <sheet name="VERİ" sheetId="3" r:id="rId2"/>
  </sheets>
  <definedNames>
    <definedName name="AY">'GEÇİCİ İŞÇİ'!$D$9</definedName>
    <definedName name="GÜNLER">VERİ!$A$2:$A$8</definedName>
    <definedName name="_xlnm.Print_Area" localSheetId="0">'GEÇİCİ İŞÇİ'!$A$1:$AP$29</definedName>
    <definedName name="YIL">'GEÇİCİ İŞÇİ'!$C$9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7" i="5" l="1"/>
  <c r="E10" i="5"/>
  <c r="C8" i="5" s="1"/>
  <c r="E11" i="5"/>
  <c r="F11" i="5" s="1"/>
  <c r="E12" i="5"/>
  <c r="E13" i="5"/>
  <c r="E14" i="5"/>
  <c r="AJ16" i="5"/>
  <c r="AK16" i="5"/>
  <c r="AL16" i="5"/>
  <c r="AM16" i="5"/>
  <c r="AN16" i="5"/>
  <c r="AO16" i="5"/>
  <c r="AK17" i="5"/>
  <c r="AL17" i="5"/>
  <c r="AM17" i="5"/>
  <c r="AN17" i="5"/>
  <c r="AO17" i="5"/>
  <c r="AJ18" i="5"/>
  <c r="AK18" i="5"/>
  <c r="AL18" i="5"/>
  <c r="AM18" i="5"/>
  <c r="AN18" i="5"/>
  <c r="AO18" i="5"/>
  <c r="AJ19" i="5"/>
  <c r="AK19" i="5"/>
  <c r="AL19" i="5"/>
  <c r="AM19" i="5"/>
  <c r="AN19" i="5"/>
  <c r="AO19" i="5"/>
  <c r="AP17" i="5" l="1"/>
  <c r="AP19" i="5"/>
  <c r="AP18" i="5"/>
  <c r="AP16" i="5"/>
  <c r="G11" i="5"/>
  <c r="F15" i="5"/>
  <c r="E15" i="5"/>
  <c r="G15" i="5" l="1"/>
  <c r="H11" i="5"/>
  <c r="I11" i="5" l="1"/>
  <c r="H15" i="5"/>
  <c r="I15" i="5" l="1"/>
  <c r="J11" i="5"/>
  <c r="K11" i="5" l="1"/>
  <c r="J15" i="5"/>
  <c r="L11" i="5" l="1"/>
  <c r="K15" i="5"/>
  <c r="L15" i="5" l="1"/>
  <c r="M11" i="5"/>
  <c r="N11" i="5" l="1"/>
  <c r="M15" i="5"/>
  <c r="O11" i="5" l="1"/>
  <c r="N15" i="5"/>
  <c r="O15" i="5" l="1"/>
  <c r="P11" i="5"/>
  <c r="P15" i="5" l="1"/>
  <c r="Q11" i="5"/>
  <c r="Q15" i="5" l="1"/>
  <c r="R11" i="5"/>
  <c r="S11" i="5" l="1"/>
  <c r="R15" i="5"/>
  <c r="S15" i="5" l="1"/>
  <c r="T11" i="5"/>
  <c r="T15" i="5" l="1"/>
  <c r="U11" i="5"/>
  <c r="V11" i="5" l="1"/>
  <c r="U15" i="5"/>
  <c r="W11" i="5" l="1"/>
  <c r="V15" i="5"/>
  <c r="W15" i="5" l="1"/>
  <c r="X11" i="5"/>
  <c r="X15" i="5" l="1"/>
  <c r="Y11" i="5"/>
  <c r="Z11" i="5" l="1"/>
  <c r="Y15" i="5"/>
  <c r="AA11" i="5" l="1"/>
  <c r="Z15" i="5"/>
  <c r="AA15" i="5" l="1"/>
  <c r="AB11" i="5"/>
  <c r="AB15" i="5" l="1"/>
  <c r="AC11" i="5"/>
  <c r="AC15" i="5" l="1"/>
  <c r="AD11" i="5"/>
  <c r="AE11" i="5" l="1"/>
  <c r="AD15" i="5"/>
  <c r="AF11" i="5" l="1"/>
  <c r="AE15" i="5"/>
  <c r="AF15" i="5" l="1"/>
  <c r="AG11" i="5"/>
  <c r="AH11" i="5" l="1"/>
  <c r="AG15" i="5"/>
  <c r="AI11" i="5" l="1"/>
  <c r="AI15" i="5" s="1"/>
  <c r="AH15" i="5"/>
</calcChain>
</file>

<file path=xl/sharedStrings.xml><?xml version="1.0" encoding="utf-8"?>
<sst xmlns="http://schemas.openxmlformats.org/spreadsheetml/2006/main" count="48" uniqueCount="48">
  <si>
    <t xml:space="preserve">T.C KİMLİK </t>
  </si>
  <si>
    <t>ADI SOYADI</t>
  </si>
  <si>
    <t>T.C</t>
  </si>
  <si>
    <t>İŞYERİ SİCİL NO</t>
  </si>
  <si>
    <t>:</t>
  </si>
  <si>
    <t>ÜNVANI</t>
  </si>
  <si>
    <t>TEŞKİLATI</t>
  </si>
  <si>
    <t>DÖNEMİ</t>
  </si>
  <si>
    <t>SAKARYA VALİLİĞİ</t>
  </si>
  <si>
    <t>İL MİLLİ EĞİTİM MÜDÜRLÜĞÜ</t>
  </si>
  <si>
    <t>SIRA NO</t>
  </si>
  <si>
    <t>DÜZENLEYEN</t>
  </si>
  <si>
    <t>T= TOPLAM</t>
  </si>
  <si>
    <t>ONAYLAYAN</t>
  </si>
  <si>
    <t>GÖREVLİ OLDUĞU OKUL</t>
  </si>
  <si>
    <t>D = ÇALIŞILAN GÜN</t>
  </si>
  <si>
    <t>T = RESMİ TATİL</t>
  </si>
  <si>
    <t>İ = İZİNLİ</t>
  </si>
  <si>
    <t>R = RAPORLU</t>
  </si>
  <si>
    <t>G = GELMEDİ</t>
  </si>
  <si>
    <t>GEÇİCİ İŞÇİ AYLIK MAAŞ PUANTAJI</t>
  </si>
  <si>
    <t>: GEÇİCİ İŞÇİ</t>
  </si>
  <si>
    <t>: TAŞRA / İLÇE</t>
  </si>
  <si>
    <t>OKUL / KURUM</t>
  </si>
  <si>
    <t>HAFTANIN GÜNLERİ</t>
  </si>
  <si>
    <t>YIL/AY</t>
  </si>
  <si>
    <t>Pzt</t>
  </si>
  <si>
    <t>Sal</t>
  </si>
  <si>
    <t>Çar</t>
  </si>
  <si>
    <t>Per</t>
  </si>
  <si>
    <t>Cum</t>
  </si>
  <si>
    <t>Cmt</t>
  </si>
  <si>
    <t>Paz</t>
  </si>
  <si>
    <t>Yİ= YARIM GÜN İZİNLİ</t>
  </si>
  <si>
    <t>15 OCAK-14 ŞUBAT</t>
  </si>
  <si>
    <t>15 ŞUBAT-14 MART</t>
  </si>
  <si>
    <t>15 MART- 14 NİSAN</t>
  </si>
  <si>
    <t>15 NİSAN-14 MAYIS</t>
  </si>
  <si>
    <t>15 MAYIS-14 HAZİRAN</t>
  </si>
  <si>
    <t>15 HAZİRAN-14 TEMMUZ</t>
  </si>
  <si>
    <t>15 TEMMUZ-14 AĞUSTOS</t>
  </si>
  <si>
    <t>15 AĞUSTOS-14 EYLÜL</t>
  </si>
  <si>
    <t>15 EYLÜL-14 EKİM</t>
  </si>
  <si>
    <t>15 EKİM-14 KASIM</t>
  </si>
  <si>
    <t>15 KASIM-14 ARALIK</t>
  </si>
  <si>
    <t>15 ARALIK-14 OCAK</t>
  </si>
  <si>
    <t xml:space="preserve">: </t>
  </si>
  <si>
    <t>2025 DÖNEMİ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</si>
</sst>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6"/>
      <color indexed="10"/>
      <name val="Calibri"/>
      <family val="2"/>
      <charset val="162"/>
    </font>
    <font>
      <sz val="11"/>
      <color theme="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21"/>
      <color theme="1"/>
      <name val="Calibri"/>
      <family val="2"/>
      <charset val="162"/>
      <scheme val="minor"/>
    </font>
    <font>
      <b/>
      <sz val="2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14" fontId="0" fillId="0" borderId="0" xfId="0" applyNumberFormat="1"/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2" fontId="5" fillId="0" borderId="0" xfId="0" applyNumberFormat="1" applyFont="1"/>
    <xf numFmtId="0" fontId="2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center" textRotation="90"/>
    </xf>
    <xf numFmtId="0" fontId="13" fillId="0" borderId="1" xfId="0" applyFont="1" applyBorder="1" applyAlignment="1">
      <alignment horizontal="center" textRotation="90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1" fillId="4" borderId="1" xfId="0" applyNumberFormat="1" applyFont="1" applyFill="1" applyBorder="1" applyAlignment="1">
      <alignment horizontal="center" textRotation="90"/>
    </xf>
    <xf numFmtId="2" fontId="15" fillId="2" borderId="7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2" fontId="15" fillId="2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9"/>
  <sheetViews>
    <sheetView tabSelected="1" zoomScale="40" zoomScaleNormal="40" zoomScaleSheetLayoutView="40" workbookViewId="0">
      <selection activeCell="N18" sqref="M18:N18"/>
    </sheetView>
  </sheetViews>
  <sheetFormatPr defaultRowHeight="15" x14ac:dyDescent="0.25"/>
  <cols>
    <col min="1" max="1" width="8.7109375" customWidth="1"/>
    <col min="2" max="2" width="27" bestFit="1" customWidth="1"/>
    <col min="3" max="3" width="49.28515625" customWidth="1"/>
    <col min="4" max="4" width="88.85546875" customWidth="1"/>
    <col min="5" max="35" width="9.42578125" customWidth="1"/>
    <col min="36" max="39" width="8" customWidth="1"/>
    <col min="40" max="40" width="8.7109375" bestFit="1" customWidth="1"/>
    <col min="41" max="41" width="7.5703125" customWidth="1"/>
  </cols>
  <sheetData>
    <row r="1" spans="1:49" ht="31.5" x14ac:dyDescent="0.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U1" s="22">
        <v>1</v>
      </c>
      <c r="AV1" s="22" t="s">
        <v>34</v>
      </c>
      <c r="AW1" s="22"/>
    </row>
    <row r="2" spans="1:49" ht="31.5" x14ac:dyDescent="0.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U2" s="22">
        <v>2</v>
      </c>
      <c r="AV2" s="22" t="s">
        <v>35</v>
      </c>
      <c r="AW2" s="22"/>
    </row>
    <row r="3" spans="1:49" ht="31.5" x14ac:dyDescent="0.5">
      <c r="A3" s="32" t="s">
        <v>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U3" s="22">
        <v>3</v>
      </c>
      <c r="AV3" s="22" t="s">
        <v>36</v>
      </c>
      <c r="AW3" s="22"/>
    </row>
    <row r="4" spans="1:49" ht="31.5" x14ac:dyDescent="0.5">
      <c r="A4" s="44" t="s">
        <v>23</v>
      </c>
      <c r="B4" s="44"/>
      <c r="C4" s="4" t="s">
        <v>46</v>
      </c>
      <c r="D4" s="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1"/>
      <c r="AU4" s="22">
        <v>4</v>
      </c>
      <c r="AV4" s="22" t="s">
        <v>37</v>
      </c>
      <c r="AW4" s="22"/>
    </row>
    <row r="5" spans="1:49" ht="36" x14ac:dyDescent="0.55000000000000004">
      <c r="A5" s="44" t="s">
        <v>3</v>
      </c>
      <c r="B5" s="44"/>
      <c r="C5" s="4" t="s">
        <v>4</v>
      </c>
      <c r="D5" s="4"/>
      <c r="E5" s="29" t="s">
        <v>20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U5" s="22">
        <v>5</v>
      </c>
      <c r="AV5" s="22" t="s">
        <v>38</v>
      </c>
      <c r="AW5" s="22"/>
    </row>
    <row r="6" spans="1:49" ht="26.25" x14ac:dyDescent="0.4">
      <c r="A6" s="44" t="s">
        <v>5</v>
      </c>
      <c r="B6" s="44"/>
      <c r="C6" s="4" t="s">
        <v>21</v>
      </c>
      <c r="D6" s="4"/>
      <c r="AU6" s="22">
        <v>6</v>
      </c>
      <c r="AV6" s="22" t="s">
        <v>39</v>
      </c>
      <c r="AW6" s="22"/>
    </row>
    <row r="7" spans="1:49" ht="26.25" x14ac:dyDescent="0.4">
      <c r="A7" s="44" t="s">
        <v>6</v>
      </c>
      <c r="B7" s="44"/>
      <c r="C7" s="4" t="s">
        <v>22</v>
      </c>
      <c r="D7" s="4"/>
      <c r="AU7" s="22">
        <v>7</v>
      </c>
      <c r="AV7" s="22" t="s">
        <v>40</v>
      </c>
      <c r="AW7" s="22"/>
    </row>
    <row r="8" spans="1:49" ht="26.25" x14ac:dyDescent="0.4">
      <c r="A8" s="44" t="s">
        <v>7</v>
      </c>
      <c r="B8" s="44"/>
      <c r="C8" s="21" t="str">
        <f>E10</f>
        <v>15 OCAK-14 ŞUBAT</v>
      </c>
      <c r="D8" s="4" t="s">
        <v>47</v>
      </c>
      <c r="AU8" s="22">
        <v>8</v>
      </c>
      <c r="AV8" s="22" t="s">
        <v>41</v>
      </c>
      <c r="AW8" s="22"/>
    </row>
    <row r="9" spans="1:49" ht="24.75" customHeight="1" x14ac:dyDescent="0.4">
      <c r="A9" s="44" t="s">
        <v>25</v>
      </c>
      <c r="B9" s="44"/>
      <c r="C9" s="13">
        <v>2025</v>
      </c>
      <c r="D9" s="13">
        <v>1</v>
      </c>
      <c r="AU9" s="22">
        <v>9</v>
      </c>
      <c r="AV9" s="22" t="s">
        <v>42</v>
      </c>
      <c r="AW9" s="22"/>
    </row>
    <row r="10" spans="1:49" ht="39.6" customHeight="1" x14ac:dyDescent="0.5">
      <c r="A10" s="36" t="s">
        <v>10</v>
      </c>
      <c r="B10" s="36" t="s">
        <v>0</v>
      </c>
      <c r="C10" s="36" t="s">
        <v>1</v>
      </c>
      <c r="D10" s="36" t="s">
        <v>14</v>
      </c>
      <c r="E10" s="41" t="str">
        <f>VLOOKUP(AY,AU1:AV12,2,FALSE)</f>
        <v>15 OCAK-14 ŞUBAT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  <c r="AJ10" s="31" t="s">
        <v>15</v>
      </c>
      <c r="AK10" s="33" t="s">
        <v>16</v>
      </c>
      <c r="AL10" s="31" t="s">
        <v>17</v>
      </c>
      <c r="AM10" s="31" t="s">
        <v>18</v>
      </c>
      <c r="AN10" s="31" t="s">
        <v>19</v>
      </c>
      <c r="AO10" s="31" t="s">
        <v>33</v>
      </c>
      <c r="AP10" s="31" t="s">
        <v>12</v>
      </c>
      <c r="AU10" s="22">
        <v>10</v>
      </c>
      <c r="AV10" s="22" t="s">
        <v>43</v>
      </c>
      <c r="AW10" s="22"/>
    </row>
    <row r="11" spans="1:49" ht="15" customHeight="1" x14ac:dyDescent="0.25">
      <c r="A11" s="36"/>
      <c r="B11" s="36"/>
      <c r="C11" s="36"/>
      <c r="D11" s="36"/>
      <c r="E11" s="30">
        <f>DATE(YIL,AY,15)</f>
        <v>45672</v>
      </c>
      <c r="F11" s="30">
        <f>E11+1</f>
        <v>45673</v>
      </c>
      <c r="G11" s="30">
        <f t="shared" ref="G11:AF11" si="0">F11+1</f>
        <v>45674</v>
      </c>
      <c r="H11" s="30">
        <f t="shared" si="0"/>
        <v>45675</v>
      </c>
      <c r="I11" s="30">
        <f t="shared" si="0"/>
        <v>45676</v>
      </c>
      <c r="J11" s="30">
        <f t="shared" si="0"/>
        <v>45677</v>
      </c>
      <c r="K11" s="30">
        <f t="shared" si="0"/>
        <v>45678</v>
      </c>
      <c r="L11" s="30">
        <f t="shared" si="0"/>
        <v>45679</v>
      </c>
      <c r="M11" s="30">
        <f t="shared" si="0"/>
        <v>45680</v>
      </c>
      <c r="N11" s="30">
        <f t="shared" si="0"/>
        <v>45681</v>
      </c>
      <c r="O11" s="30">
        <f t="shared" si="0"/>
        <v>45682</v>
      </c>
      <c r="P11" s="30">
        <f t="shared" si="0"/>
        <v>45683</v>
      </c>
      <c r="Q11" s="30">
        <f t="shared" si="0"/>
        <v>45684</v>
      </c>
      <c r="R11" s="30">
        <f t="shared" si="0"/>
        <v>45685</v>
      </c>
      <c r="S11" s="30">
        <f t="shared" si="0"/>
        <v>45686</v>
      </c>
      <c r="T11" s="30">
        <f t="shared" si="0"/>
        <v>45687</v>
      </c>
      <c r="U11" s="30">
        <f t="shared" si="0"/>
        <v>45688</v>
      </c>
      <c r="V11" s="40">
        <f t="shared" si="0"/>
        <v>45689</v>
      </c>
      <c r="W11" s="30">
        <f t="shared" si="0"/>
        <v>45690</v>
      </c>
      <c r="X11" s="30">
        <f t="shared" si="0"/>
        <v>45691</v>
      </c>
      <c r="Y11" s="30">
        <f t="shared" si="0"/>
        <v>45692</v>
      </c>
      <c r="Z11" s="30">
        <f t="shared" si="0"/>
        <v>45693</v>
      </c>
      <c r="AA11" s="30">
        <f t="shared" si="0"/>
        <v>45694</v>
      </c>
      <c r="AB11" s="30">
        <f t="shared" si="0"/>
        <v>45695</v>
      </c>
      <c r="AC11" s="30">
        <f t="shared" si="0"/>
        <v>45696</v>
      </c>
      <c r="AD11" s="30">
        <f t="shared" si="0"/>
        <v>45697</v>
      </c>
      <c r="AE11" s="30">
        <f t="shared" si="0"/>
        <v>45698</v>
      </c>
      <c r="AF11" s="30">
        <f t="shared" si="0"/>
        <v>45699</v>
      </c>
      <c r="AG11" s="30">
        <f>IFERROR(IF(AF11+1=DATE($C$9,$D$9+1,15),"",AF11+1),"")</f>
        <v>45700</v>
      </c>
      <c r="AH11" s="30">
        <f>IFERROR(IF(AG11+1=DATE($C$9,$D$9+1,15),"",AG11+1),"")</f>
        <v>45701</v>
      </c>
      <c r="AI11" s="30">
        <f>IFERROR(IF(AH11+1=DATE($C$9,$D$9+1,15),"",AH11+1),"")</f>
        <v>45702</v>
      </c>
      <c r="AJ11" s="31"/>
      <c r="AK11" s="34"/>
      <c r="AL11" s="31"/>
      <c r="AM11" s="31"/>
      <c r="AN11" s="31"/>
      <c r="AO11" s="31"/>
      <c r="AP11" s="31"/>
      <c r="AU11" s="22">
        <v>11</v>
      </c>
      <c r="AV11" s="22" t="s">
        <v>44</v>
      </c>
      <c r="AW11" s="22"/>
    </row>
    <row r="12" spans="1:49" x14ac:dyDescent="0.25">
      <c r="A12" s="36"/>
      <c r="B12" s="36"/>
      <c r="C12" s="36"/>
      <c r="D12" s="36"/>
      <c r="E12" s="30" t="e">
        <f>DATE(C5,D5,15)</f>
        <v>#VALUE!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4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  <c r="AK12" s="34"/>
      <c r="AL12" s="31"/>
      <c r="AM12" s="31"/>
      <c r="AN12" s="31"/>
      <c r="AO12" s="31"/>
      <c r="AP12" s="31"/>
      <c r="AU12" s="22">
        <v>12</v>
      </c>
      <c r="AV12" s="22" t="s">
        <v>45</v>
      </c>
      <c r="AW12" s="22"/>
    </row>
    <row r="13" spans="1:49" x14ac:dyDescent="0.25">
      <c r="A13" s="36"/>
      <c r="B13" s="36"/>
      <c r="C13" s="36"/>
      <c r="D13" s="36"/>
      <c r="E13" s="30" t="e">
        <f>DATE(C6,D6,15)</f>
        <v>#VALUE!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4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34"/>
      <c r="AL13" s="31"/>
      <c r="AM13" s="31"/>
      <c r="AN13" s="31"/>
      <c r="AO13" s="31"/>
      <c r="AP13" s="31"/>
      <c r="AU13" s="22"/>
      <c r="AV13" s="22"/>
      <c r="AW13" s="22"/>
    </row>
    <row r="14" spans="1:49" ht="63.6" customHeight="1" x14ac:dyDescent="0.25">
      <c r="A14" s="36"/>
      <c r="B14" s="36"/>
      <c r="C14" s="36"/>
      <c r="D14" s="36"/>
      <c r="E14" s="30" t="e">
        <f>DATE(C7,D7,15)</f>
        <v>#VALUE!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4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1"/>
      <c r="AK14" s="34"/>
      <c r="AL14" s="31"/>
      <c r="AM14" s="31"/>
      <c r="AN14" s="31"/>
      <c r="AO14" s="31"/>
      <c r="AP14" s="31"/>
    </row>
    <row r="15" spans="1:49" ht="36" customHeight="1" x14ac:dyDescent="0.25">
      <c r="A15" s="36"/>
      <c r="B15" s="36"/>
      <c r="C15" s="36"/>
      <c r="D15" s="36"/>
      <c r="E15" s="18" t="str">
        <f t="shared" ref="E15:AF15" si="1">INDEX(GÜNLER,WEEKDAY(E11,2))</f>
        <v>Çar</v>
      </c>
      <c r="F15" s="18" t="str">
        <f t="shared" si="1"/>
        <v>Per</v>
      </c>
      <c r="G15" s="18" t="str">
        <f t="shared" si="1"/>
        <v>Cum</v>
      </c>
      <c r="H15" s="18" t="str">
        <f t="shared" si="1"/>
        <v>Cmt</v>
      </c>
      <c r="I15" s="18" t="str">
        <f t="shared" si="1"/>
        <v>Paz</v>
      </c>
      <c r="J15" s="18" t="str">
        <f t="shared" si="1"/>
        <v>Pzt</v>
      </c>
      <c r="K15" s="18" t="str">
        <f t="shared" si="1"/>
        <v>Sal</v>
      </c>
      <c r="L15" s="18" t="str">
        <f t="shared" si="1"/>
        <v>Çar</v>
      </c>
      <c r="M15" s="18" t="str">
        <f t="shared" si="1"/>
        <v>Per</v>
      </c>
      <c r="N15" s="18" t="str">
        <f t="shared" si="1"/>
        <v>Cum</v>
      </c>
      <c r="O15" s="18" t="str">
        <f t="shared" si="1"/>
        <v>Cmt</v>
      </c>
      <c r="P15" s="18" t="str">
        <f t="shared" si="1"/>
        <v>Paz</v>
      </c>
      <c r="Q15" s="18" t="str">
        <f t="shared" si="1"/>
        <v>Pzt</v>
      </c>
      <c r="R15" s="18" t="str">
        <f t="shared" si="1"/>
        <v>Sal</v>
      </c>
      <c r="S15" s="18" t="str">
        <f t="shared" si="1"/>
        <v>Çar</v>
      </c>
      <c r="T15" s="18" t="str">
        <f t="shared" si="1"/>
        <v>Per</v>
      </c>
      <c r="U15" s="18" t="str">
        <f t="shared" si="1"/>
        <v>Cum</v>
      </c>
      <c r="V15" s="26" t="str">
        <f t="shared" si="1"/>
        <v>Cmt</v>
      </c>
      <c r="W15" s="18" t="str">
        <f t="shared" si="1"/>
        <v>Paz</v>
      </c>
      <c r="X15" s="18" t="str">
        <f t="shared" si="1"/>
        <v>Pzt</v>
      </c>
      <c r="Y15" s="18" t="str">
        <f t="shared" si="1"/>
        <v>Sal</v>
      </c>
      <c r="Z15" s="18" t="str">
        <f t="shared" si="1"/>
        <v>Çar</v>
      </c>
      <c r="AA15" s="18" t="str">
        <f t="shared" si="1"/>
        <v>Per</v>
      </c>
      <c r="AB15" s="18" t="str">
        <f t="shared" si="1"/>
        <v>Cum</v>
      </c>
      <c r="AC15" s="18" t="str">
        <f t="shared" si="1"/>
        <v>Cmt</v>
      </c>
      <c r="AD15" s="18" t="str">
        <f t="shared" si="1"/>
        <v>Paz</v>
      </c>
      <c r="AE15" s="18" t="str">
        <f t="shared" si="1"/>
        <v>Pzt</v>
      </c>
      <c r="AF15" s="18" t="str">
        <f t="shared" si="1"/>
        <v>Sal</v>
      </c>
      <c r="AG15" s="18" t="str">
        <f>IFERROR(INDEX(GÜNLER,WEEKDAY(AG11,2)),"")</f>
        <v>Çar</v>
      </c>
      <c r="AH15" s="18" t="str">
        <f>IFERROR(INDEX(GÜNLER,WEEKDAY(AH11,2)),"")</f>
        <v>Per</v>
      </c>
      <c r="AI15" s="18" t="str">
        <f>IFERROR(INDEX(GÜNLER,WEEKDAY(AI11,2)),"")</f>
        <v>Cum</v>
      </c>
      <c r="AJ15" s="31"/>
      <c r="AK15" s="35"/>
      <c r="AL15" s="31"/>
      <c r="AM15" s="31"/>
      <c r="AN15" s="31"/>
      <c r="AO15" s="31"/>
      <c r="AP15" s="31"/>
    </row>
    <row r="16" spans="1:49" s="11" customFormat="1" ht="35.25" customHeight="1" x14ac:dyDescent="0.25">
      <c r="A16" s="12">
        <v>1</v>
      </c>
      <c r="B16" s="23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7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0">
        <f>COUNTIF(E16:AI16,"D")</f>
        <v>0</v>
      </c>
      <c r="AK16" s="20">
        <f>COUNTIF(E16:AI16,"T")</f>
        <v>0</v>
      </c>
      <c r="AL16" s="20">
        <f>COUNTIF(E16:AI16,"İ")</f>
        <v>0</v>
      </c>
      <c r="AM16" s="20">
        <f>COUNTIF(E16:AI16,"R")</f>
        <v>0</v>
      </c>
      <c r="AN16" s="20">
        <f>COUNTIF(E16:AI16,"G")</f>
        <v>0</v>
      </c>
      <c r="AO16" s="20">
        <f t="shared" ref="AO16:AO19" si="2">COUNTIF(D16:AI16,"Yİ")</f>
        <v>0</v>
      </c>
      <c r="AP16" s="20">
        <f t="shared" ref="AP16:AP19" si="3">SUM(AJ16:AO16)</f>
        <v>0</v>
      </c>
    </row>
    <row r="17" spans="1:42" s="11" customFormat="1" ht="35.25" customHeight="1" x14ac:dyDescent="0.25">
      <c r="A17" s="12">
        <v>2</v>
      </c>
      <c r="B17" s="23"/>
      <c r="C17" s="24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7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0">
        <f>COUNTIF(E17:AI17,"D")</f>
        <v>0</v>
      </c>
      <c r="AK17" s="20">
        <f t="shared" ref="AK17:AK19" si="4">COUNTIF(E17:AI17,"T")</f>
        <v>0</v>
      </c>
      <c r="AL17" s="20">
        <f t="shared" ref="AL17:AL19" si="5">COUNTIF(E17:AI17,"İ")</f>
        <v>0</v>
      </c>
      <c r="AM17" s="20">
        <f t="shared" ref="AM17:AM19" si="6">COUNTIF(E17:AI17,"R")</f>
        <v>0</v>
      </c>
      <c r="AN17" s="20">
        <f t="shared" ref="AN17:AN19" si="7">COUNTIF(E17:AI17,"G")</f>
        <v>0</v>
      </c>
      <c r="AO17" s="20">
        <f t="shared" si="2"/>
        <v>0</v>
      </c>
      <c r="AP17" s="20">
        <f t="shared" si="3"/>
        <v>0</v>
      </c>
    </row>
    <row r="18" spans="1:42" s="11" customFormat="1" ht="35.25" customHeight="1" x14ac:dyDescent="0.25">
      <c r="A18" s="12">
        <v>3</v>
      </c>
      <c r="B18" s="23"/>
      <c r="C18" s="24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7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0">
        <f t="shared" ref="AJ18:AJ19" si="8">COUNTIF(E18:AI18,"D")</f>
        <v>0</v>
      </c>
      <c r="AK18" s="20">
        <f t="shared" si="4"/>
        <v>0</v>
      </c>
      <c r="AL18" s="20">
        <f t="shared" si="5"/>
        <v>0</v>
      </c>
      <c r="AM18" s="20">
        <f t="shared" si="6"/>
        <v>0</v>
      </c>
      <c r="AN18" s="20">
        <f t="shared" si="7"/>
        <v>0</v>
      </c>
      <c r="AO18" s="20">
        <f t="shared" si="2"/>
        <v>0</v>
      </c>
      <c r="AP18" s="20">
        <f t="shared" si="3"/>
        <v>0</v>
      </c>
    </row>
    <row r="19" spans="1:42" s="11" customFormat="1" ht="35.25" customHeight="1" x14ac:dyDescent="0.25">
      <c r="A19" s="12">
        <v>4</v>
      </c>
      <c r="B19" s="16"/>
      <c r="C19" s="17"/>
      <c r="D19" s="17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8"/>
      <c r="W19" s="19"/>
      <c r="X19" s="19"/>
      <c r="Y19" s="19"/>
      <c r="Z19" s="19"/>
      <c r="AA19" s="19"/>
      <c r="AB19" s="19"/>
      <c r="AC19" s="25"/>
      <c r="AD19" s="25"/>
      <c r="AE19" s="25"/>
      <c r="AF19" s="25"/>
      <c r="AG19" s="25"/>
      <c r="AH19" s="19"/>
      <c r="AI19" s="19"/>
      <c r="AJ19" s="20">
        <f t="shared" si="8"/>
        <v>0</v>
      </c>
      <c r="AK19" s="20">
        <f t="shared" si="4"/>
        <v>0</v>
      </c>
      <c r="AL19" s="20">
        <f t="shared" si="5"/>
        <v>0</v>
      </c>
      <c r="AM19" s="20">
        <f t="shared" si="6"/>
        <v>0</v>
      </c>
      <c r="AN19" s="20">
        <f t="shared" si="7"/>
        <v>0</v>
      </c>
      <c r="AO19" s="20">
        <f t="shared" si="2"/>
        <v>0</v>
      </c>
      <c r="AP19" s="20">
        <f t="shared" si="3"/>
        <v>0</v>
      </c>
    </row>
    <row r="20" spans="1:42" ht="33" customHeight="1" x14ac:dyDescent="0.45"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6"/>
      <c r="AK20" s="6"/>
      <c r="AL20" s="6"/>
      <c r="AM20" s="2"/>
    </row>
    <row r="21" spans="1:42" ht="33" customHeight="1" x14ac:dyDescent="0.45">
      <c r="B21" s="6"/>
      <c r="C21" s="6"/>
      <c r="D21" s="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6"/>
      <c r="AK21" s="6"/>
      <c r="AL21" s="6"/>
      <c r="AM21" s="2"/>
    </row>
    <row r="22" spans="1:42" ht="33" customHeight="1" x14ac:dyDescent="0.45">
      <c r="B22" s="6"/>
      <c r="C22" s="6"/>
      <c r="D22" s="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6"/>
      <c r="AK22" s="6"/>
      <c r="AL22" s="6"/>
      <c r="AM22" s="2"/>
    </row>
    <row r="23" spans="1:42" ht="24" customHeight="1" x14ac:dyDescent="0.4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</row>
    <row r="24" spans="1:42" ht="28.5" x14ac:dyDescent="0.45">
      <c r="C24" s="9" t="s">
        <v>11</v>
      </c>
      <c r="D24" s="5"/>
      <c r="E24" s="5"/>
      <c r="F24" s="5"/>
      <c r="G24" s="5"/>
      <c r="H24" s="5"/>
      <c r="I24" s="5"/>
      <c r="J24" s="5"/>
      <c r="K24" s="5"/>
      <c r="L24" s="5"/>
      <c r="M24" s="38"/>
      <c r="N24" s="38"/>
      <c r="O24" s="38"/>
      <c r="P24" s="38"/>
      <c r="Q24" s="38"/>
      <c r="R24" s="5"/>
      <c r="S24" s="5"/>
      <c r="T24" s="5"/>
      <c r="U24" s="5"/>
      <c r="AA24" s="5"/>
      <c r="AB24" s="5"/>
      <c r="AC24" s="5"/>
      <c r="AD24" s="5"/>
      <c r="AE24" s="5"/>
      <c r="AF24" s="5"/>
      <c r="AG24" s="5"/>
      <c r="AH24" s="38" t="s">
        <v>13</v>
      </c>
      <c r="AI24" s="38"/>
      <c r="AJ24" s="38"/>
      <c r="AK24" s="38"/>
      <c r="AL24" s="38"/>
      <c r="AM24" s="38"/>
      <c r="AN24" s="38"/>
    </row>
    <row r="25" spans="1:42" ht="28.5" x14ac:dyDescent="0.45">
      <c r="C25" s="10"/>
      <c r="D25" s="6"/>
      <c r="E25" s="6"/>
      <c r="F25" s="6"/>
      <c r="G25" s="6"/>
      <c r="H25" s="6"/>
      <c r="I25" s="10"/>
      <c r="J25" s="10"/>
      <c r="K25" s="10"/>
      <c r="L25" s="10"/>
      <c r="M25" s="6"/>
      <c r="N25" s="6"/>
      <c r="O25" s="6"/>
      <c r="P25" s="6"/>
      <c r="Q25" s="6"/>
      <c r="R25" s="6"/>
      <c r="S25" s="6"/>
      <c r="T25" s="6"/>
      <c r="U25" s="6"/>
      <c r="AA25" s="6"/>
      <c r="AB25" s="6"/>
      <c r="AC25" s="6"/>
      <c r="AD25" s="10"/>
      <c r="AE25" s="10"/>
      <c r="AF25" s="10"/>
      <c r="AG25" s="10"/>
      <c r="AH25" s="10"/>
      <c r="AI25" s="10"/>
      <c r="AJ25" s="10"/>
      <c r="AK25" s="6"/>
      <c r="AL25" s="6"/>
    </row>
    <row r="26" spans="1:42" ht="28.5" x14ac:dyDescent="0.45">
      <c r="C26" s="10"/>
      <c r="D26" s="6"/>
      <c r="E26" s="6"/>
      <c r="F26" s="6"/>
      <c r="G26" s="6"/>
      <c r="H26" s="6"/>
      <c r="I26" s="6"/>
      <c r="J26" s="6"/>
      <c r="K26" s="6"/>
      <c r="L26" s="6"/>
      <c r="M26" s="39"/>
      <c r="N26" s="39"/>
      <c r="O26" s="39"/>
      <c r="P26" s="39"/>
      <c r="Q26" s="39"/>
      <c r="R26" s="6"/>
      <c r="S26" s="6"/>
      <c r="T26" s="6"/>
      <c r="U26" s="6"/>
      <c r="AA26" s="6"/>
      <c r="AB26" s="6"/>
      <c r="AC26" s="6"/>
      <c r="AD26" s="6"/>
      <c r="AE26" s="6"/>
      <c r="AF26" s="6"/>
      <c r="AG26" s="6"/>
      <c r="AH26" s="39"/>
      <c r="AI26" s="39"/>
      <c r="AJ26" s="39"/>
      <c r="AK26" s="39"/>
      <c r="AL26" s="39"/>
      <c r="AM26" s="39"/>
      <c r="AN26" s="39"/>
    </row>
    <row r="27" spans="1:42" ht="28.5" x14ac:dyDescent="0.45">
      <c r="C27" s="10"/>
      <c r="D27" s="6"/>
      <c r="E27" s="6"/>
      <c r="F27" s="6"/>
      <c r="G27" s="6"/>
      <c r="H27" s="6"/>
      <c r="I27" s="6"/>
      <c r="J27" s="6"/>
      <c r="K27" s="6"/>
      <c r="L27" s="6"/>
      <c r="M27" s="39"/>
      <c r="N27" s="39"/>
      <c r="O27" s="39"/>
      <c r="P27" s="39"/>
      <c r="Q27" s="39"/>
      <c r="R27" s="6"/>
      <c r="S27" s="6"/>
      <c r="T27" s="6"/>
      <c r="U27" s="6"/>
      <c r="AA27" s="6"/>
      <c r="AB27" s="6"/>
      <c r="AC27" s="6"/>
      <c r="AD27" s="6"/>
      <c r="AE27" s="6"/>
      <c r="AF27" s="6"/>
      <c r="AG27" s="6"/>
      <c r="AH27" s="39"/>
      <c r="AI27" s="39"/>
      <c r="AJ27" s="39"/>
      <c r="AK27" s="39"/>
      <c r="AL27" s="39"/>
      <c r="AM27" s="39"/>
      <c r="AN27" s="39"/>
    </row>
    <row r="28" spans="1:42" ht="18.75" x14ac:dyDescent="0.3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8"/>
      <c r="AE28" s="8"/>
      <c r="AF28" s="8"/>
      <c r="AG28" s="8"/>
      <c r="AH28" s="8"/>
      <c r="AI28" s="8"/>
      <c r="AJ28" s="8"/>
    </row>
    <row r="29" spans="1:42" ht="18.75" x14ac:dyDescent="0.3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7"/>
      <c r="AE29" s="37"/>
      <c r="AF29" s="37"/>
      <c r="AG29" s="37"/>
      <c r="AH29" s="37"/>
      <c r="AI29" s="37"/>
      <c r="AJ29" s="37"/>
    </row>
  </sheetData>
  <mergeCells count="60">
    <mergeCell ref="A6:B6"/>
    <mergeCell ref="A7:B7"/>
    <mergeCell ref="A9:B9"/>
    <mergeCell ref="A4:B4"/>
    <mergeCell ref="A5:B5"/>
    <mergeCell ref="A8:B8"/>
    <mergeCell ref="B10:B15"/>
    <mergeCell ref="C10:C15"/>
    <mergeCell ref="D10:D15"/>
    <mergeCell ref="AJ10:AJ15"/>
    <mergeCell ref="K11:K14"/>
    <mergeCell ref="Y11:Y14"/>
    <mergeCell ref="AB11:AB14"/>
    <mergeCell ref="U11:U14"/>
    <mergeCell ref="AA11:AA14"/>
    <mergeCell ref="M24:Q24"/>
    <mergeCell ref="AI11:AI14"/>
    <mergeCell ref="M26:Q26"/>
    <mergeCell ref="M27:Q27"/>
    <mergeCell ref="AO10:AO15"/>
    <mergeCell ref="S11:S14"/>
    <mergeCell ref="V11:V14"/>
    <mergeCell ref="W11:W14"/>
    <mergeCell ref="X11:X14"/>
    <mergeCell ref="O11:O14"/>
    <mergeCell ref="E10:AI10"/>
    <mergeCell ref="AD29:AJ29"/>
    <mergeCell ref="AF11:AF14"/>
    <mergeCell ref="AG11:AG14"/>
    <mergeCell ref="AH11:AH14"/>
    <mergeCell ref="AD11:AD14"/>
    <mergeCell ref="AH24:AN24"/>
    <mergeCell ref="AH26:AN26"/>
    <mergeCell ref="AH27:AN27"/>
    <mergeCell ref="A1:AP1"/>
    <mergeCell ref="A3:AP3"/>
    <mergeCell ref="A2:AP2"/>
    <mergeCell ref="AK10:AK15"/>
    <mergeCell ref="R11:R14"/>
    <mergeCell ref="AC11:AC14"/>
    <mergeCell ref="P11:P14"/>
    <mergeCell ref="L11:L14"/>
    <mergeCell ref="Z11:Z14"/>
    <mergeCell ref="E11:E14"/>
    <mergeCell ref="F11:F14"/>
    <mergeCell ref="G11:G14"/>
    <mergeCell ref="H11:H14"/>
    <mergeCell ref="I11:I14"/>
    <mergeCell ref="J11:J14"/>
    <mergeCell ref="A10:A15"/>
    <mergeCell ref="E5:AP5"/>
    <mergeCell ref="Q11:Q14"/>
    <mergeCell ref="AP10:AP15"/>
    <mergeCell ref="AM10:AM15"/>
    <mergeCell ref="AL10:AL15"/>
    <mergeCell ref="AN10:AN15"/>
    <mergeCell ref="AE11:AE14"/>
    <mergeCell ref="M11:M14"/>
    <mergeCell ref="N11:N14"/>
    <mergeCell ref="T11:T14"/>
  </mergeCells>
  <conditionalFormatting sqref="E11:AI19">
    <cfRule type="expression" dxfId="0" priority="1" stopIfTrue="1">
      <formula>OR(E$15="CMT",E$15="PAZ")</formula>
    </cfRule>
  </conditionalFormatting>
  <printOptions horizontalCentered="1"/>
  <pageMargins left="0.51181102362204722" right="0.31496062992125984" top="0.55118110236220474" bottom="0.55118110236220474" header="0.11811023622047245" footer="0.11811023622047245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1" sqref="B1"/>
    </sheetView>
  </sheetViews>
  <sheetFormatPr defaultRowHeight="15" x14ac:dyDescent="0.25"/>
  <cols>
    <col min="1" max="1" width="18.5703125" bestFit="1" customWidth="1"/>
    <col min="2" max="2" width="14.7109375" bestFit="1" customWidth="1"/>
  </cols>
  <sheetData>
    <row r="1" spans="1:2" x14ac:dyDescent="0.25">
      <c r="A1" t="s">
        <v>24</v>
      </c>
    </row>
    <row r="2" spans="1:2" x14ac:dyDescent="0.25">
      <c r="A2" t="s">
        <v>26</v>
      </c>
      <c r="B2" s="14"/>
    </row>
    <row r="3" spans="1:2" x14ac:dyDescent="0.25">
      <c r="A3" t="s">
        <v>27</v>
      </c>
      <c r="B3" s="14"/>
    </row>
    <row r="4" spans="1:2" x14ac:dyDescent="0.25">
      <c r="A4" t="s">
        <v>28</v>
      </c>
    </row>
    <row r="5" spans="1:2" x14ac:dyDescent="0.25">
      <c r="A5" t="s">
        <v>29</v>
      </c>
    </row>
    <row r="6" spans="1:2" x14ac:dyDescent="0.25">
      <c r="A6" t="s">
        <v>30</v>
      </c>
    </row>
    <row r="7" spans="1:2" x14ac:dyDescent="0.25">
      <c r="A7" t="s">
        <v>31</v>
      </c>
    </row>
    <row r="8" spans="1:2" x14ac:dyDescent="0.25">
      <c r="A8" t="s">
        <v>32</v>
      </c>
    </row>
  </sheetData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GEÇİCİ İŞÇİ</vt:lpstr>
      <vt:lpstr>VERİ</vt:lpstr>
      <vt:lpstr>AY</vt:lpstr>
      <vt:lpstr>GÜNLER</vt:lpstr>
      <vt:lpstr>'GEÇİCİ İŞÇİ'!Yazdırma_Alanı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2025-01-29T07:45:35Z</dcterms:modified>
</cp:coreProperties>
</file>