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tabRatio="387" activeTab="0"/>
  </bookViews>
  <sheets>
    <sheet name="GEÇİCİ İŞÇİ" sheetId="1" r:id="rId1"/>
    <sheet name="VERİ" sheetId="2" state="hidden" r:id="rId2"/>
  </sheets>
  <definedNames>
    <definedName name="_xlfn.IFERROR" hidden="1">#NAME?</definedName>
    <definedName name="AY">'GEÇİCİ İŞÇİ'!$D$9</definedName>
    <definedName name="GÜNLER">'VERİ'!$A$2:$A$8</definedName>
    <definedName name="_xlnm.Print_Area" localSheetId="0">'GEÇİCİ İŞÇİ'!$A$1:$AO$27</definedName>
    <definedName name="YIL">'GEÇİCİ İŞÇİ'!$C$9</definedName>
  </definedNames>
  <calcPr fullCalcOnLoad="1"/>
</workbook>
</file>

<file path=xl/sharedStrings.xml><?xml version="1.0" encoding="utf-8"?>
<sst xmlns="http://schemas.openxmlformats.org/spreadsheetml/2006/main" count="38" uniqueCount="37">
  <si>
    <t xml:space="preserve">T.C KİMLİK </t>
  </si>
  <si>
    <t>ADI SOYADI</t>
  </si>
  <si>
    <t>T.C</t>
  </si>
  <si>
    <t>İŞYERİ SİCİL NO</t>
  </si>
  <si>
    <t>:</t>
  </si>
  <si>
    <t>ÜNVANI</t>
  </si>
  <si>
    <t>TEŞKİLATI</t>
  </si>
  <si>
    <t>DÖNEMİ</t>
  </si>
  <si>
    <t>SAKARYA VALİLİĞİ</t>
  </si>
  <si>
    <t>İL MİLLİ EĞİTİM MÜDÜRLÜĞÜ</t>
  </si>
  <si>
    <t>SIRA NO</t>
  </si>
  <si>
    <t>DÜZENLEYEN</t>
  </si>
  <si>
    <t>T= TOPLAM</t>
  </si>
  <si>
    <t>ONAYLAYAN</t>
  </si>
  <si>
    <t>GÖREVLİ OLDUĞU OKUL</t>
  </si>
  <si>
    <t>D = ÇALIŞILAN GÜN</t>
  </si>
  <si>
    <t>T = RESMİ TATİL</t>
  </si>
  <si>
    <t>İ = İZİNLİ</t>
  </si>
  <si>
    <t>R = RAPORLU</t>
  </si>
  <si>
    <t>G = GELMEDİ</t>
  </si>
  <si>
    <t>GEÇİCİ İŞÇİ AYLIK MAAŞ PUANTAJI</t>
  </si>
  <si>
    <t>: GEÇİCİ İŞÇİ</t>
  </si>
  <si>
    <t>: TAŞRA / İLÇE</t>
  </si>
  <si>
    <t>OKUL / KURUM</t>
  </si>
  <si>
    <t>RESMİ TATİLLER</t>
  </si>
  <si>
    <t>HAFTANIN GÜNLERİ</t>
  </si>
  <si>
    <t>YIL/AY</t>
  </si>
  <si>
    <t>Pzt</t>
  </si>
  <si>
    <t>Sal</t>
  </si>
  <si>
    <t>Çar</t>
  </si>
  <si>
    <t>Per</t>
  </si>
  <si>
    <t>Cum</t>
  </si>
  <si>
    <t>Cmt</t>
  </si>
  <si>
    <t>Paz</t>
  </si>
  <si>
    <t>NİSAN</t>
  </si>
  <si>
    <t>MAYIS</t>
  </si>
  <si>
    <t>:15 NİSAN-14 MAYIS DÖNEMİ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</si>
</sst>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\ dddd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26"/>
      <color indexed="8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0" fillId="33" borderId="0" xfId="0" applyFill="1" applyAlignment="1">
      <alignment/>
    </xf>
    <xf numFmtId="0" fontId="55" fillId="33" borderId="10" xfId="0" applyFont="1" applyFill="1" applyBorder="1" applyAlignment="1" applyProtection="1">
      <alignment horizontal="center"/>
      <protection locked="0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 applyProtection="1">
      <alignment horizontal="center"/>
      <protection/>
    </xf>
    <xf numFmtId="0" fontId="55" fillId="33" borderId="10" xfId="0" applyNumberFormat="1" applyFont="1" applyFill="1" applyBorder="1" applyAlignment="1" applyProtection="1">
      <alignment horizontal="center"/>
      <protection locked="0"/>
    </xf>
    <xf numFmtId="0" fontId="50" fillId="34" borderId="0" xfId="0" applyFont="1" applyFill="1" applyAlignment="1">
      <alignment horizontal="left"/>
    </xf>
    <xf numFmtId="14" fontId="0" fillId="0" borderId="0" xfId="0" applyNumberFormat="1" applyAlignment="1">
      <alignment/>
    </xf>
    <xf numFmtId="0" fontId="50" fillId="35" borderId="0" xfId="0" applyFont="1" applyFill="1" applyAlignment="1">
      <alignment/>
    </xf>
    <xf numFmtId="0" fontId="56" fillId="0" borderId="0" xfId="0" applyFont="1" applyAlignment="1">
      <alignment horizontal="left"/>
    </xf>
    <xf numFmtId="0" fontId="58" fillId="36" borderId="11" xfId="0" applyFont="1" applyFill="1" applyBorder="1" applyAlignment="1">
      <alignment horizontal="center"/>
    </xf>
    <xf numFmtId="0" fontId="58" fillId="36" borderId="12" xfId="0" applyFont="1" applyFill="1" applyBorder="1" applyAlignment="1">
      <alignment horizontal="center"/>
    </xf>
    <xf numFmtId="0" fontId="58" fillId="36" borderId="13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textRotation="90"/>
    </xf>
    <xf numFmtId="14" fontId="2" fillId="33" borderId="10" xfId="0" applyNumberFormat="1" applyFont="1" applyFill="1" applyBorder="1" applyAlignment="1" applyProtection="1">
      <alignment horizontal="center" textRotation="90"/>
      <protection locked="0"/>
    </xf>
    <xf numFmtId="0" fontId="2" fillId="33" borderId="10" xfId="0" applyFont="1" applyFill="1" applyBorder="1" applyAlignment="1" applyProtection="1">
      <alignment horizontal="center" textRotation="90"/>
      <protection locked="0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2" fontId="60" fillId="33" borderId="14" xfId="0" applyNumberFormat="1" applyFont="1" applyFill="1" applyBorder="1" applyAlignment="1" applyProtection="1">
      <alignment horizontal="center"/>
      <protection locked="0"/>
    </xf>
    <xf numFmtId="2" fontId="60" fillId="33" borderId="15" xfId="0" applyNumberFormat="1" applyFont="1" applyFill="1" applyBorder="1" applyAlignment="1" applyProtection="1">
      <alignment horizontal="center"/>
      <protection locked="0"/>
    </xf>
    <xf numFmtId="2" fontId="60" fillId="33" borderId="10" xfId="0" applyNumberFormat="1" applyFont="1" applyFill="1" applyBorder="1" applyAlignment="1" applyProtection="1">
      <alignment horizontal="center"/>
      <protection locked="0"/>
    </xf>
    <xf numFmtId="14" fontId="2" fillId="37" borderId="10" xfId="0" applyNumberFormat="1" applyFont="1" applyFill="1" applyBorder="1" applyAlignment="1" applyProtection="1">
      <alignment horizontal="center" textRotation="90"/>
      <protection locked="0"/>
    </xf>
    <xf numFmtId="0" fontId="2" fillId="37" borderId="10" xfId="0" applyFont="1" applyFill="1" applyBorder="1" applyAlignment="1" applyProtection="1">
      <alignment horizontal="center" textRotation="90"/>
      <protection locked="0"/>
    </xf>
    <xf numFmtId="0" fontId="55" fillId="37" borderId="10" xfId="0" applyNumberFormat="1" applyFont="1" applyFill="1" applyBorder="1" applyAlignment="1" applyProtection="1">
      <alignment horizontal="center"/>
      <protection locked="0"/>
    </xf>
    <xf numFmtId="0" fontId="55" fillId="37" borderId="10" xfId="0" applyFont="1" applyFill="1" applyBorder="1" applyAlignment="1" applyProtection="1">
      <alignment horizont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tabSelected="1" zoomScale="50" zoomScaleNormal="50" zoomScaleSheetLayoutView="40" workbookViewId="0" topLeftCell="A1">
      <selection activeCell="U23" sqref="U23"/>
    </sheetView>
  </sheetViews>
  <sheetFormatPr defaultColWidth="9.140625" defaultRowHeight="15"/>
  <cols>
    <col min="1" max="1" width="8.7109375" style="0" customWidth="1"/>
    <col min="2" max="2" width="35.140625" style="0" customWidth="1"/>
    <col min="3" max="3" width="47.421875" style="0" customWidth="1"/>
    <col min="4" max="4" width="88.8515625" style="0" customWidth="1"/>
    <col min="5" max="32" width="7.28125" style="0" customWidth="1"/>
    <col min="33" max="35" width="5.00390625" style="0" customWidth="1"/>
    <col min="36" max="36" width="6.421875" style="0" customWidth="1"/>
    <col min="37" max="39" width="5.7109375" style="0" customWidth="1"/>
    <col min="40" max="40" width="8.7109375" style="0" bestFit="1" customWidth="1"/>
  </cols>
  <sheetData>
    <row r="1" spans="1:40" ht="31.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0" ht="31.5">
      <c r="A2" s="28" t="s">
        <v>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 spans="1:40" ht="31.5">
      <c r="A3" s="28" t="s">
        <v>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 spans="1:39" ht="32.25" thickBot="1">
      <c r="A4" s="24" t="s">
        <v>23</v>
      </c>
      <c r="B4" s="24"/>
      <c r="C4" s="5" t="s">
        <v>4</v>
      </c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2"/>
    </row>
    <row r="5" spans="1:39" ht="36.75" thickBot="1">
      <c r="A5" s="24" t="s">
        <v>3</v>
      </c>
      <c r="B5" s="24"/>
      <c r="C5" s="5" t="s">
        <v>4</v>
      </c>
      <c r="D5" s="5"/>
      <c r="E5" s="25" t="s">
        <v>20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7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2"/>
    </row>
    <row r="6" spans="1:4" ht="26.25">
      <c r="A6" s="24" t="s">
        <v>5</v>
      </c>
      <c r="B6" s="24"/>
      <c r="C6" s="5" t="s">
        <v>21</v>
      </c>
      <c r="D6" s="5"/>
    </row>
    <row r="7" spans="1:4" ht="26.25">
      <c r="A7" s="24" t="s">
        <v>6</v>
      </c>
      <c r="B7" s="24"/>
      <c r="C7" s="5" t="s">
        <v>22</v>
      </c>
      <c r="D7" s="5"/>
    </row>
    <row r="8" spans="1:4" ht="26.25">
      <c r="A8" s="24" t="s">
        <v>7</v>
      </c>
      <c r="B8" s="24"/>
      <c r="C8" s="23" t="s">
        <v>36</v>
      </c>
      <c r="D8" s="5"/>
    </row>
    <row r="9" spans="1:4" ht="26.25">
      <c r="A9" s="24" t="s">
        <v>26</v>
      </c>
      <c r="B9" s="24"/>
      <c r="C9" s="21">
        <v>2019</v>
      </c>
      <c r="D9" s="21">
        <v>4</v>
      </c>
    </row>
    <row r="10" spans="1:41" ht="39" customHeight="1">
      <c r="A10" s="29" t="s">
        <v>10</v>
      </c>
      <c r="B10" s="29" t="s">
        <v>0</v>
      </c>
      <c r="C10" s="29" t="s">
        <v>1</v>
      </c>
      <c r="D10" s="29" t="s">
        <v>14</v>
      </c>
      <c r="E10" s="36" t="s">
        <v>34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8" t="s">
        <v>35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0" t="s">
        <v>15</v>
      </c>
      <c r="AK10" s="30" t="s">
        <v>16</v>
      </c>
      <c r="AL10" s="30" t="s">
        <v>17</v>
      </c>
      <c r="AM10" s="30" t="s">
        <v>18</v>
      </c>
      <c r="AN10" s="30" t="s">
        <v>19</v>
      </c>
      <c r="AO10" s="30" t="s">
        <v>12</v>
      </c>
    </row>
    <row r="11" spans="1:41" ht="15" customHeight="1">
      <c r="A11" s="29"/>
      <c r="B11" s="29"/>
      <c r="C11" s="29"/>
      <c r="D11" s="29"/>
      <c r="E11" s="31">
        <f>DATE(YIL,AY,15)</f>
        <v>43570</v>
      </c>
      <c r="F11" s="31">
        <f>E11+1</f>
        <v>43571</v>
      </c>
      <c r="G11" s="31">
        <f aca="true" t="shared" si="0" ref="G11:AF11">F11+1</f>
        <v>43572</v>
      </c>
      <c r="H11" s="31">
        <f t="shared" si="0"/>
        <v>43573</v>
      </c>
      <c r="I11" s="31">
        <f t="shared" si="0"/>
        <v>43574</v>
      </c>
      <c r="J11" s="31">
        <f t="shared" si="0"/>
        <v>43575</v>
      </c>
      <c r="K11" s="31">
        <f t="shared" si="0"/>
        <v>43576</v>
      </c>
      <c r="L11" s="31">
        <f t="shared" si="0"/>
        <v>43577</v>
      </c>
      <c r="M11" s="31">
        <f t="shared" si="0"/>
        <v>43578</v>
      </c>
      <c r="N11" s="31">
        <f t="shared" si="0"/>
        <v>43579</v>
      </c>
      <c r="O11" s="31">
        <f t="shared" si="0"/>
        <v>43580</v>
      </c>
      <c r="P11" s="31">
        <f t="shared" si="0"/>
        <v>43581</v>
      </c>
      <c r="Q11" s="31">
        <f t="shared" si="0"/>
        <v>43582</v>
      </c>
      <c r="R11" s="31">
        <f t="shared" si="0"/>
        <v>43583</v>
      </c>
      <c r="S11" s="31">
        <f t="shared" si="0"/>
        <v>43584</v>
      </c>
      <c r="T11" s="31">
        <f t="shared" si="0"/>
        <v>43585</v>
      </c>
      <c r="U11" s="39">
        <f t="shared" si="0"/>
        <v>43586</v>
      </c>
      <c r="V11" s="31">
        <f t="shared" si="0"/>
        <v>43587</v>
      </c>
      <c r="W11" s="31">
        <f t="shared" si="0"/>
        <v>43588</v>
      </c>
      <c r="X11" s="31">
        <f t="shared" si="0"/>
        <v>43589</v>
      </c>
      <c r="Y11" s="31">
        <f t="shared" si="0"/>
        <v>43590</v>
      </c>
      <c r="Z11" s="31">
        <f t="shared" si="0"/>
        <v>43591</v>
      </c>
      <c r="AA11" s="31">
        <f t="shared" si="0"/>
        <v>43592</v>
      </c>
      <c r="AB11" s="31">
        <f t="shared" si="0"/>
        <v>43593</v>
      </c>
      <c r="AC11" s="31">
        <f t="shared" si="0"/>
        <v>43594</v>
      </c>
      <c r="AD11" s="31">
        <f t="shared" si="0"/>
        <v>43595</v>
      </c>
      <c r="AE11" s="31">
        <f t="shared" si="0"/>
        <v>43596</v>
      </c>
      <c r="AF11" s="31">
        <f t="shared" si="0"/>
        <v>43597</v>
      </c>
      <c r="AG11" s="31">
        <f>_xlfn.IFERROR(IF(AF11+1=DATE($C$9,$D$9+1,15),"",AF11+1),"")</f>
        <v>43598</v>
      </c>
      <c r="AH11" s="31">
        <f>_xlfn.IFERROR(IF(AG11+1=DATE($C$9,$D$9+1,15),"",AG11+1),"")</f>
        <v>43599</v>
      </c>
      <c r="AI11" s="31">
        <f>_xlfn.IFERROR(IF(AH11+1=DATE($C$9,$D$9+1,15),"",AH11+1),"")</f>
      </c>
      <c r="AJ11" s="30"/>
      <c r="AK11" s="30"/>
      <c r="AL11" s="30"/>
      <c r="AM11" s="30"/>
      <c r="AN11" s="30"/>
      <c r="AO11" s="30"/>
    </row>
    <row r="12" spans="1:41" ht="15">
      <c r="A12" s="29"/>
      <c r="B12" s="29"/>
      <c r="C12" s="29"/>
      <c r="D12" s="29"/>
      <c r="E12" s="32" t="e">
        <f>DATE(C5,D5,15)</f>
        <v>#VALUE!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40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0"/>
      <c r="AK12" s="30"/>
      <c r="AL12" s="30"/>
      <c r="AM12" s="30"/>
      <c r="AN12" s="30"/>
      <c r="AO12" s="30"/>
    </row>
    <row r="13" spans="1:41" ht="15">
      <c r="A13" s="29"/>
      <c r="B13" s="29"/>
      <c r="C13" s="29"/>
      <c r="D13" s="29"/>
      <c r="E13" s="32" t="e">
        <f>DATE(C6,D6,15)</f>
        <v>#VALUE!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40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0"/>
      <c r="AK13" s="30"/>
      <c r="AL13" s="30"/>
      <c r="AM13" s="30"/>
      <c r="AN13" s="30"/>
      <c r="AO13" s="30"/>
    </row>
    <row r="14" spans="1:41" ht="63" customHeight="1">
      <c r="A14" s="29"/>
      <c r="B14" s="29"/>
      <c r="C14" s="29"/>
      <c r="D14" s="29"/>
      <c r="E14" s="32" t="e">
        <f>DATE(C7,D7,15)</f>
        <v>#VALUE!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40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0"/>
      <c r="AK14" s="30"/>
      <c r="AL14" s="30"/>
      <c r="AM14" s="30"/>
      <c r="AN14" s="30"/>
      <c r="AO14" s="30"/>
    </row>
    <row r="15" spans="1:41" ht="21">
      <c r="A15" s="29"/>
      <c r="B15" s="29"/>
      <c r="C15" s="29"/>
      <c r="D15" s="29"/>
      <c r="E15" s="20" t="str">
        <f aca="true" t="shared" si="1" ref="E15:AF15">INDEX(GÜNLER,WEEKDAY(E11,2))</f>
        <v>Pzt</v>
      </c>
      <c r="F15" s="20" t="str">
        <f t="shared" si="1"/>
        <v>Sal</v>
      </c>
      <c r="G15" s="20" t="str">
        <f t="shared" si="1"/>
        <v>Çar</v>
      </c>
      <c r="H15" s="20" t="str">
        <f t="shared" si="1"/>
        <v>Per</v>
      </c>
      <c r="I15" s="20" t="str">
        <f t="shared" si="1"/>
        <v>Cum</v>
      </c>
      <c r="J15" s="20" t="str">
        <f t="shared" si="1"/>
        <v>Cmt</v>
      </c>
      <c r="K15" s="20" t="str">
        <f t="shared" si="1"/>
        <v>Paz</v>
      </c>
      <c r="L15" s="20" t="str">
        <f t="shared" si="1"/>
        <v>Pzt</v>
      </c>
      <c r="M15" s="20" t="str">
        <f t="shared" si="1"/>
        <v>Sal</v>
      </c>
      <c r="N15" s="20" t="str">
        <f t="shared" si="1"/>
        <v>Çar</v>
      </c>
      <c r="O15" s="20" t="str">
        <f t="shared" si="1"/>
        <v>Per</v>
      </c>
      <c r="P15" s="20" t="str">
        <f t="shared" si="1"/>
        <v>Cum</v>
      </c>
      <c r="Q15" s="20" t="str">
        <f t="shared" si="1"/>
        <v>Cmt</v>
      </c>
      <c r="R15" s="20" t="str">
        <f t="shared" si="1"/>
        <v>Paz</v>
      </c>
      <c r="S15" s="20" t="str">
        <f t="shared" si="1"/>
        <v>Pzt</v>
      </c>
      <c r="T15" s="20" t="str">
        <f t="shared" si="1"/>
        <v>Sal</v>
      </c>
      <c r="U15" s="41" t="str">
        <f t="shared" si="1"/>
        <v>Çar</v>
      </c>
      <c r="V15" s="20" t="str">
        <f t="shared" si="1"/>
        <v>Per</v>
      </c>
      <c r="W15" s="20" t="str">
        <f t="shared" si="1"/>
        <v>Cum</v>
      </c>
      <c r="X15" s="20" t="str">
        <f t="shared" si="1"/>
        <v>Cmt</v>
      </c>
      <c r="Y15" s="20" t="str">
        <f t="shared" si="1"/>
        <v>Paz</v>
      </c>
      <c r="Z15" s="20" t="str">
        <f t="shared" si="1"/>
        <v>Pzt</v>
      </c>
      <c r="AA15" s="20" t="str">
        <f t="shared" si="1"/>
        <v>Sal</v>
      </c>
      <c r="AB15" s="20" t="str">
        <f t="shared" si="1"/>
        <v>Çar</v>
      </c>
      <c r="AC15" s="20" t="str">
        <f t="shared" si="1"/>
        <v>Per</v>
      </c>
      <c r="AD15" s="20" t="str">
        <f t="shared" si="1"/>
        <v>Cum</v>
      </c>
      <c r="AE15" s="20" t="str">
        <f t="shared" si="1"/>
        <v>Cmt</v>
      </c>
      <c r="AF15" s="20" t="str">
        <f t="shared" si="1"/>
        <v>Paz</v>
      </c>
      <c r="AG15" s="20" t="str">
        <f>_xlfn.IFERROR(INDEX(GÜNLER,WEEKDAY(AG11,2)),"")</f>
        <v>Pzt</v>
      </c>
      <c r="AH15" s="20" t="str">
        <f>_xlfn.IFERROR(INDEX(GÜNLER,WEEKDAY(AH11,2)),"")</f>
        <v>Sal</v>
      </c>
      <c r="AI15" s="20">
        <f>_xlfn.IFERROR(INDEX(GÜNLER,WEEKDAY(AI11,2)),"")</f>
      </c>
      <c r="AJ15" s="30"/>
      <c r="AK15" s="30"/>
      <c r="AL15" s="30"/>
      <c r="AM15" s="30"/>
      <c r="AN15" s="30"/>
      <c r="AO15" s="30"/>
    </row>
    <row r="16" spans="1:41" s="14" customFormat="1" ht="25.5" customHeight="1">
      <c r="A16" s="18">
        <v>1</v>
      </c>
      <c r="B16" s="16"/>
      <c r="C16" s="17"/>
      <c r="D16" s="1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42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9">
        <f>COUNTIF(E16:AI16,"D")</f>
        <v>0</v>
      </c>
      <c r="AK16" s="19">
        <f>COUNTIF(E16:AI16,"T")</f>
        <v>0</v>
      </c>
      <c r="AL16" s="19">
        <f>COUNTIF(E16:AI16,"İ")</f>
        <v>0</v>
      </c>
      <c r="AM16" s="19">
        <f>COUNTIF(E16:AI16,"R")</f>
        <v>0</v>
      </c>
      <c r="AN16" s="19">
        <f>COUNTIF(E16:AI16,"G")</f>
        <v>0</v>
      </c>
      <c r="AO16" s="19">
        <f>SUM(AJ16:AN16)</f>
        <v>0</v>
      </c>
    </row>
    <row r="17" spans="1:41" s="14" customFormat="1" ht="25.5" customHeight="1">
      <c r="A17" s="18">
        <v>2</v>
      </c>
      <c r="B17" s="16"/>
      <c r="C17" s="17"/>
      <c r="D17" s="17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42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9">
        <f>COUNTIF(E17:AI17,"D")</f>
        <v>0</v>
      </c>
      <c r="AK17" s="19">
        <f>COUNTIF(E17:AI17,"T")</f>
        <v>0</v>
      </c>
      <c r="AL17" s="19">
        <f>COUNTIF(E17:AI17,"İ")</f>
        <v>0</v>
      </c>
      <c r="AM17" s="19">
        <f>COUNTIF(E17:AI17,"R")</f>
        <v>0</v>
      </c>
      <c r="AN17" s="19">
        <f>COUNTIF(E17:AI17,"G")</f>
        <v>0</v>
      </c>
      <c r="AO17" s="19">
        <f>SUM(AJ17:AN17)</f>
        <v>0</v>
      </c>
    </row>
    <row r="18" spans="1:41" s="14" customFormat="1" ht="25.5" customHeight="1">
      <c r="A18" s="18">
        <v>3</v>
      </c>
      <c r="B18" s="16"/>
      <c r="C18" s="17"/>
      <c r="D18" s="17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42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9">
        <f>COUNTIF(E18:AI18,"D")</f>
        <v>0</v>
      </c>
      <c r="AK18" s="19">
        <f>COUNTIF(E18:AI18,"T")</f>
        <v>0</v>
      </c>
      <c r="AL18" s="19">
        <f>COUNTIF(E18:AI18,"İ")</f>
        <v>0</v>
      </c>
      <c r="AM18" s="19">
        <f>COUNTIF(E18:AI18,"R")</f>
        <v>0</v>
      </c>
      <c r="AN18" s="19">
        <f>COUNTIF(E18:AI18,"G")</f>
        <v>0</v>
      </c>
      <c r="AO18" s="19">
        <f>SUM(AJ18:AN18)</f>
        <v>0</v>
      </c>
    </row>
    <row r="19" spans="1:41" s="14" customFormat="1" ht="25.5" customHeight="1">
      <c r="A19" s="18">
        <v>4</v>
      </c>
      <c r="B19" s="16"/>
      <c r="C19" s="17"/>
      <c r="D19" s="17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42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9">
        <f>COUNTIF(E19:AI19,"D")</f>
        <v>0</v>
      </c>
      <c r="AK19" s="19">
        <f>COUNTIF(E19:AI19,"T")</f>
        <v>0</v>
      </c>
      <c r="AL19" s="19">
        <f>COUNTIF(E19:AI19,"İ")</f>
        <v>0</v>
      </c>
      <c r="AM19" s="19">
        <f>COUNTIF(E19:AI19,"R")</f>
        <v>0</v>
      </c>
      <c r="AN19" s="19">
        <f>COUNTIF(E19:AI19,"G")</f>
        <v>0</v>
      </c>
      <c r="AO19" s="19">
        <f>SUM(AJ19:AN19)</f>
        <v>0</v>
      </c>
    </row>
    <row r="20" spans="2:40" ht="33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3"/>
      <c r="AN20" s="1"/>
    </row>
    <row r="21" spans="2:39" ht="24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3"/>
    </row>
    <row r="22" spans="2:38" ht="28.5">
      <c r="B22" s="1"/>
      <c r="C22" s="11" t="s">
        <v>11</v>
      </c>
      <c r="D22" s="6"/>
      <c r="E22" s="6"/>
      <c r="F22" s="6"/>
      <c r="G22" s="34"/>
      <c r="H22" s="34"/>
      <c r="I22" s="34"/>
      <c r="J22" s="34"/>
      <c r="K22" s="34"/>
      <c r="L22" s="34"/>
      <c r="M22" s="34"/>
      <c r="N22" s="34"/>
      <c r="O22" s="34"/>
      <c r="P22" s="11"/>
      <c r="Q22" s="11"/>
      <c r="R22" s="9"/>
      <c r="S22" s="9"/>
      <c r="T22" s="9"/>
      <c r="U22" s="9"/>
      <c r="V22" s="6"/>
      <c r="W22" s="6"/>
      <c r="X22" s="6"/>
      <c r="Y22" s="6"/>
      <c r="Z22" s="6"/>
      <c r="AA22" s="6"/>
      <c r="AB22" s="6"/>
      <c r="AC22" s="9"/>
      <c r="AD22" s="11"/>
      <c r="AE22" s="34" t="s">
        <v>13</v>
      </c>
      <c r="AF22" s="34"/>
      <c r="AG22" s="34"/>
      <c r="AH22" s="34"/>
      <c r="AI22" s="34"/>
      <c r="AJ22" s="34"/>
      <c r="AK22" s="34"/>
      <c r="AL22" s="7"/>
    </row>
    <row r="23" spans="3:38" ht="28.5">
      <c r="C23" s="12"/>
      <c r="D23" s="7"/>
      <c r="E23" s="7"/>
      <c r="F23" s="7"/>
      <c r="G23" s="7"/>
      <c r="H23" s="7"/>
      <c r="I23" s="12"/>
      <c r="J23" s="12"/>
      <c r="K23" s="12"/>
      <c r="L23" s="12"/>
      <c r="M23" s="12"/>
      <c r="N23" s="12"/>
      <c r="O23" s="12"/>
      <c r="P23" s="12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12"/>
      <c r="AE23" s="12"/>
      <c r="AF23" s="12"/>
      <c r="AG23" s="12"/>
      <c r="AH23" s="12"/>
      <c r="AI23" s="12"/>
      <c r="AJ23" s="12"/>
      <c r="AK23" s="7"/>
      <c r="AL23" s="7"/>
    </row>
    <row r="24" spans="3:38" ht="28.5">
      <c r="C24" s="12"/>
      <c r="D24" s="7"/>
      <c r="E24" s="7"/>
      <c r="F24" s="7"/>
      <c r="G24" s="33"/>
      <c r="H24" s="33"/>
      <c r="I24" s="33"/>
      <c r="J24" s="33"/>
      <c r="K24" s="33"/>
      <c r="L24" s="33"/>
      <c r="M24" s="33"/>
      <c r="N24" s="33"/>
      <c r="O24" s="33"/>
      <c r="P24" s="12"/>
      <c r="Q24" s="12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12"/>
      <c r="AE24" s="33"/>
      <c r="AF24" s="33"/>
      <c r="AG24" s="33"/>
      <c r="AH24" s="33"/>
      <c r="AI24" s="33"/>
      <c r="AJ24" s="33"/>
      <c r="AK24" s="33"/>
      <c r="AL24" s="7"/>
    </row>
    <row r="25" spans="3:38" ht="28.5">
      <c r="C25" s="12"/>
      <c r="D25" s="7"/>
      <c r="E25" s="7"/>
      <c r="F25" s="7"/>
      <c r="G25" s="33"/>
      <c r="H25" s="33"/>
      <c r="I25" s="33"/>
      <c r="J25" s="33"/>
      <c r="K25" s="33"/>
      <c r="L25" s="33"/>
      <c r="M25" s="33"/>
      <c r="N25" s="33"/>
      <c r="O25" s="33"/>
      <c r="P25" s="12"/>
      <c r="Q25" s="12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2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3:36" ht="18.7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10"/>
      <c r="AE26" s="10"/>
      <c r="AF26" s="10"/>
      <c r="AG26" s="10"/>
      <c r="AH26" s="10"/>
      <c r="AI26" s="10"/>
      <c r="AJ26" s="10"/>
    </row>
    <row r="27" spans="3:36" ht="18.7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35"/>
      <c r="AE27" s="35"/>
      <c r="AF27" s="35"/>
      <c r="AG27" s="35"/>
      <c r="AH27" s="35"/>
      <c r="AI27" s="35"/>
      <c r="AJ27" s="35"/>
    </row>
  </sheetData>
  <sheetProtection/>
  <mergeCells count="60">
    <mergeCell ref="E10:T10"/>
    <mergeCell ref="U10:AI10"/>
    <mergeCell ref="AD27:AJ27"/>
    <mergeCell ref="AF11:AF14"/>
    <mergeCell ref="AG11:AG14"/>
    <mergeCell ref="AH11:AH14"/>
    <mergeCell ref="AE22:AK22"/>
    <mergeCell ref="AK10:AK15"/>
    <mergeCell ref="AE24:AK24"/>
    <mergeCell ref="P11:P14"/>
    <mergeCell ref="AO10:AO15"/>
    <mergeCell ref="AI11:AI14"/>
    <mergeCell ref="AM10:AM15"/>
    <mergeCell ref="AL10:AL15"/>
    <mergeCell ref="T11:T14"/>
    <mergeCell ref="AC11:AC14"/>
    <mergeCell ref="AN10:AN15"/>
    <mergeCell ref="R11:R14"/>
    <mergeCell ref="G22:O22"/>
    <mergeCell ref="AD11:AD14"/>
    <mergeCell ref="Z11:Z14"/>
    <mergeCell ref="Q11:Q14"/>
    <mergeCell ref="J11:J14"/>
    <mergeCell ref="AE11:AE14"/>
    <mergeCell ref="S11:S14"/>
    <mergeCell ref="L11:L14"/>
    <mergeCell ref="M11:M14"/>
    <mergeCell ref="N11:N14"/>
    <mergeCell ref="G25:O25"/>
    <mergeCell ref="AD25:AL25"/>
    <mergeCell ref="V11:V14"/>
    <mergeCell ref="W11:W14"/>
    <mergeCell ref="X11:X14"/>
    <mergeCell ref="Y11:Y14"/>
    <mergeCell ref="AB11:AB14"/>
    <mergeCell ref="U11:U14"/>
    <mergeCell ref="AA11:AA14"/>
    <mergeCell ref="G24:O24"/>
    <mergeCell ref="E11:E14"/>
    <mergeCell ref="F11:F14"/>
    <mergeCell ref="G11:G14"/>
    <mergeCell ref="H11:H14"/>
    <mergeCell ref="I11:I14"/>
    <mergeCell ref="O11:O14"/>
    <mergeCell ref="A1:AN1"/>
    <mergeCell ref="A2:AN2"/>
    <mergeCell ref="A3:AN3"/>
    <mergeCell ref="A8:B8"/>
    <mergeCell ref="A10:A15"/>
    <mergeCell ref="B10:B15"/>
    <mergeCell ref="C10:C15"/>
    <mergeCell ref="D10:D15"/>
    <mergeCell ref="AJ10:AJ15"/>
    <mergeCell ref="K11:K14"/>
    <mergeCell ref="A6:B6"/>
    <mergeCell ref="A7:B7"/>
    <mergeCell ref="A9:B9"/>
    <mergeCell ref="A4:B4"/>
    <mergeCell ref="A5:B5"/>
    <mergeCell ref="E5:V5"/>
  </mergeCells>
  <conditionalFormatting sqref="E15:AI19">
    <cfRule type="expression" priority="2" dxfId="0" stopIfTrue="1">
      <formula>OR(E$15="CMT",E$15="PAZ")</formula>
    </cfRule>
  </conditionalFormatting>
  <conditionalFormatting sqref="E11:AI19">
    <cfRule type="expression" priority="1" dxfId="0" stopIfTrue="1">
      <formula>OR(E$15="CMT",E$15="PAZ")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8.57421875" style="0" bestFit="1" customWidth="1"/>
    <col min="2" max="2" width="14.7109375" style="0" bestFit="1" customWidth="1"/>
  </cols>
  <sheetData>
    <row r="1" spans="1:2" ht="15">
      <c r="A1" t="s">
        <v>25</v>
      </c>
      <c r="B1" t="s">
        <v>24</v>
      </c>
    </row>
    <row r="2" spans="1:2" ht="15">
      <c r="A2" t="s">
        <v>27</v>
      </c>
      <c r="B2" s="22">
        <v>1</v>
      </c>
    </row>
    <row r="3" spans="1:2" ht="15">
      <c r="A3" t="s">
        <v>28</v>
      </c>
      <c r="B3" s="22">
        <v>114</v>
      </c>
    </row>
    <row r="4" ht="15">
      <c r="A4" t="s">
        <v>29</v>
      </c>
    </row>
    <row r="5" ht="15">
      <c r="A5" t="s">
        <v>30</v>
      </c>
    </row>
    <row r="6" ht="15">
      <c r="A6" t="s">
        <v>31</v>
      </c>
    </row>
    <row r="7" ht="15">
      <c r="A7" t="s">
        <v>32</v>
      </c>
    </row>
    <row r="8" ht="15">
      <c r="A8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2019-04-29T11:17:54Z</dcterms:modified>
  <cp:category/>
  <cp:version/>
  <cp:contentType/>
  <cp:contentStatus/>
</cp:coreProperties>
</file>